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480" windowHeight="91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5" i="1"/>
  <c r="H34"/>
  <c r="I33"/>
  <c r="H33"/>
  <c r="I32"/>
  <c r="H32"/>
  <c r="H31"/>
  <c r="I30"/>
  <c r="H30"/>
  <c r="I29"/>
  <c r="H29"/>
  <c r="I28"/>
  <c r="H28"/>
  <c r="I27"/>
  <c r="H27"/>
  <c r="H26"/>
  <c r="H25"/>
  <c r="H24"/>
  <c r="H23"/>
  <c r="I22"/>
  <c r="H22"/>
  <c r="I21"/>
  <c r="H21"/>
  <c r="I20"/>
  <c r="H20"/>
  <c r="I19"/>
  <c r="H19"/>
  <c r="I18"/>
  <c r="H18"/>
  <c r="I17"/>
  <c r="H17"/>
  <c r="I16"/>
  <c r="H16"/>
  <c r="H15"/>
  <c r="I34" l="1"/>
</calcChain>
</file>

<file path=xl/sharedStrings.xml><?xml version="1.0" encoding="utf-8"?>
<sst xmlns="http://schemas.openxmlformats.org/spreadsheetml/2006/main" count="114" uniqueCount="94">
  <si>
    <t>Photo</t>
    <phoneticPr fontId="4" type="noConversion"/>
  </si>
  <si>
    <t>Part No.</t>
    <phoneticPr fontId="4" type="noConversion"/>
  </si>
  <si>
    <t>Item</t>
    <phoneticPr fontId="4" type="noConversion"/>
  </si>
  <si>
    <t>Speci.</t>
    <phoneticPr fontId="4" type="noConversion"/>
  </si>
  <si>
    <t>Qty</t>
    <phoneticPr fontId="4" type="noConversion"/>
  </si>
  <si>
    <t>Unite</t>
    <phoneticPr fontId="4" type="noConversion"/>
  </si>
  <si>
    <t>Unit Price($)</t>
    <phoneticPr fontId="4" type="noConversion"/>
  </si>
  <si>
    <t>Total Aount($)</t>
    <phoneticPr fontId="4" type="noConversion"/>
  </si>
  <si>
    <t>Square truss</t>
    <phoneticPr fontId="4" type="noConversion"/>
  </si>
  <si>
    <t>m</t>
    <phoneticPr fontId="4" type="noConversion"/>
  </si>
  <si>
    <t>Aluminbum plates</t>
    <phoneticPr fontId="4" type="noConversion"/>
  </si>
  <si>
    <t>Roofing-connectors for roofing pillar and cross truss</t>
    <phoneticPr fontId="4" type="noConversion"/>
  </si>
  <si>
    <t>ITSC-SJ14</t>
    <phoneticPr fontId="4" type="noConversion"/>
  </si>
  <si>
    <t>sloped connectors</t>
    <phoneticPr fontId="4" type="noConversion"/>
  </si>
  <si>
    <t>pcs</t>
    <phoneticPr fontId="4" type="noConversion"/>
  </si>
  <si>
    <t>ITSC-SJ13</t>
    <phoneticPr fontId="4" type="noConversion"/>
  </si>
  <si>
    <t>3-way cornector</t>
    <phoneticPr fontId="4" type="noConversion"/>
  </si>
  <si>
    <t>ITSC-BL30</t>
    <phoneticPr fontId="4" type="noConversion"/>
  </si>
  <si>
    <t>Ladder truss</t>
    <phoneticPr fontId="4" type="noConversion"/>
  </si>
  <si>
    <t>Simgle clamp</t>
    <phoneticPr fontId="4" type="noConversion"/>
  </si>
  <si>
    <t>ITSC-A04</t>
    <phoneticPr fontId="4" type="noConversion"/>
  </si>
  <si>
    <t>duble clamp,</t>
    <phoneticPr fontId="4" type="noConversion"/>
  </si>
  <si>
    <t>ITSC-A12</t>
    <phoneticPr fontId="4" type="noConversion"/>
  </si>
  <si>
    <t>PVC</t>
    <phoneticPr fontId="4" type="noConversion"/>
  </si>
  <si>
    <t>ITSC-SJ01</t>
    <phoneticPr fontId="4" type="noConversion"/>
  </si>
  <si>
    <t>Top section</t>
    <phoneticPr fontId="4" type="noConversion"/>
  </si>
  <si>
    <t>ITSC-SJ02</t>
    <phoneticPr fontId="4" type="noConversion"/>
  </si>
  <si>
    <t>ITSC-SJ04</t>
    <phoneticPr fontId="4" type="noConversion"/>
  </si>
  <si>
    <t>Sleeve block</t>
    <phoneticPr fontId="4" type="noConversion"/>
  </si>
  <si>
    <t>ITSC-SJ05</t>
    <phoneticPr fontId="4" type="noConversion"/>
  </si>
  <si>
    <t>Hinge secction</t>
    <phoneticPr fontId="4" type="noConversion"/>
  </si>
  <si>
    <t>Tower-</t>
    <phoneticPr fontId="4" type="noConversion"/>
  </si>
  <si>
    <t>ITSC-SJ06</t>
    <phoneticPr fontId="4" type="noConversion"/>
  </si>
  <si>
    <t>Outrigger</t>
    <phoneticPr fontId="4" type="noConversion"/>
  </si>
  <si>
    <t>ITSC-SJ07</t>
    <phoneticPr fontId="4" type="noConversion"/>
  </si>
  <si>
    <t>Steel base</t>
    <phoneticPr fontId="4" type="noConversion"/>
  </si>
  <si>
    <t>Note: Aluinium 6061-T6, main tube: 50*3mm thickness</t>
    <phoneticPr fontId="4" type="noConversion"/>
  </si>
  <si>
    <t>1. this quote is valid within 20 days.</t>
    <phoneticPr fontId="4" type="noConversion"/>
  </si>
  <si>
    <t>2.price term is EX-WORKS.</t>
    <phoneticPr fontId="4" type="noConversion"/>
  </si>
  <si>
    <t>3.Payment: 100% deposit before produce( total amount belowed 5000USD)</t>
    <phoneticPr fontId="4" type="noConversion"/>
  </si>
  <si>
    <t xml:space="preserve">                   50% deposit before produce by T/T, 50% balance before delivery by T/T.</t>
    <phoneticPr fontId="4" type="noConversion"/>
  </si>
  <si>
    <t>4. The delivery time would be within 10 days after payment is confirmed</t>
    <phoneticPr fontId="4" type="noConversion"/>
  </si>
  <si>
    <t>5. Bank information: Please pay by the account information, and pay the bank fees for both sides:</t>
    <phoneticPr fontId="4" type="noConversion"/>
  </si>
  <si>
    <r>
      <rPr>
        <b/>
        <sz val="11"/>
        <color indexed="8"/>
        <rFont val="宋体"/>
        <charset val="134"/>
      </rPr>
      <t>Beneficiary:</t>
    </r>
    <r>
      <rPr>
        <sz val="11"/>
        <color indexed="8"/>
        <rFont val="宋体"/>
        <charset val="134"/>
      </rPr>
      <t xml:space="preserve"> Infinity Truss &amp; Stage Co.,Limited</t>
    </r>
    <phoneticPr fontId="4" type="noConversion"/>
  </si>
  <si>
    <r>
      <rPr>
        <b/>
        <sz val="11"/>
        <color indexed="8"/>
        <rFont val="宋体"/>
        <charset val="134"/>
      </rPr>
      <t>Account number:</t>
    </r>
    <r>
      <rPr>
        <sz val="11"/>
        <color indexed="8"/>
        <rFont val="宋体"/>
        <charset val="134"/>
      </rPr>
      <t xml:space="preserve">  819-604026-838</t>
    </r>
    <phoneticPr fontId="4" type="noConversion"/>
  </si>
  <si>
    <r>
      <rPr>
        <b/>
        <sz val="11"/>
        <color indexed="8"/>
        <rFont val="宋体"/>
        <charset val="134"/>
      </rPr>
      <t>Beneficiary Bank Name:</t>
    </r>
    <r>
      <rPr>
        <sz val="11"/>
        <color indexed="8"/>
        <rFont val="宋体"/>
        <charset val="134"/>
      </rPr>
      <t xml:space="preserve"> HSBC Hong Kong</t>
    </r>
    <phoneticPr fontId="4" type="noConversion"/>
  </si>
  <si>
    <r>
      <rPr>
        <b/>
        <sz val="11"/>
        <color indexed="8"/>
        <rFont val="宋体"/>
        <charset val="134"/>
      </rPr>
      <t>Beneficiary Bank Address:</t>
    </r>
    <r>
      <rPr>
        <sz val="11"/>
        <color indexed="8"/>
        <rFont val="宋体"/>
        <charset val="134"/>
      </rPr>
      <t xml:space="preserve"> 1 Queen's Road Central, Hong Kong </t>
    </r>
    <phoneticPr fontId="4" type="noConversion"/>
  </si>
  <si>
    <r>
      <rPr>
        <b/>
        <sz val="11"/>
        <color indexed="8"/>
        <rFont val="宋体"/>
        <charset val="134"/>
      </rPr>
      <t>SWIFT Address:</t>
    </r>
    <r>
      <rPr>
        <sz val="11"/>
        <color indexed="8"/>
        <rFont val="宋体"/>
        <charset val="134"/>
      </rPr>
      <t xml:space="preserve"> HSBCHKHHHKH</t>
    </r>
    <phoneticPr fontId="4" type="noConversion"/>
  </si>
  <si>
    <t>Addr: F1,Blg.A3,Gaopu Industrial Areas, Jiaoxin,Shijing,Guangzhou,51000,China</t>
  </si>
  <si>
    <t xml:space="preserve"> Frm :  Lynda Chen</t>
    <phoneticPr fontId="4" type="noConversion"/>
  </si>
  <si>
    <t xml:space="preserve">www.itsctrus.com; </t>
    <phoneticPr fontId="4" type="noConversion"/>
  </si>
  <si>
    <t xml:space="preserve"> T:+86 20 36263661
</t>
    <phoneticPr fontId="4" type="noConversion"/>
  </si>
  <si>
    <t xml:space="preserve"> M:+86 186 6570 2368</t>
    <phoneticPr fontId="4" type="noConversion"/>
  </si>
  <si>
    <t>Skype:lyndachen1894</t>
    <phoneticPr fontId="4" type="noConversion"/>
  </si>
  <si>
    <r>
      <t>E:</t>
    </r>
    <r>
      <rPr>
        <sz val="12"/>
        <rFont val="宋体"/>
        <charset val="134"/>
      </rPr>
      <t xml:space="preserve"> itsctruss@gmail.com</t>
    </r>
    <phoneticPr fontId="4" type="noConversion"/>
  </si>
  <si>
    <t>QUOTATION</t>
    <phoneticPr fontId="4" type="noConversion"/>
  </si>
  <si>
    <t>Date:2014-03-13</t>
    <phoneticPr fontId="4" type="noConversion"/>
  </si>
  <si>
    <t>Price Term: EX-WORKS PRICE</t>
    <phoneticPr fontId="4" type="noConversion"/>
  </si>
  <si>
    <t xml:space="preserve">Valid: 20days    </t>
    <phoneticPr fontId="4" type="noConversion"/>
  </si>
  <si>
    <r>
      <t>F</t>
    </r>
    <r>
      <rPr>
        <u/>
        <sz val="12"/>
        <color indexed="12"/>
        <rFont val="宋体"/>
        <charset val="134"/>
      </rPr>
      <t>B: www.facebook.com/itsctruss</t>
    </r>
    <phoneticPr fontId="4" type="noConversion"/>
  </si>
  <si>
    <t xml:space="preserve"> F:+86 20 3626 1690</t>
    <phoneticPr fontId="4" type="noConversion"/>
  </si>
  <si>
    <t xml:space="preserve">              Infinity Truss &amp; Stage Co., Limited   </t>
    <phoneticPr fontId="4" type="noConversion"/>
  </si>
  <si>
    <t>Order No.: Lyn20141013</t>
    <phoneticPr fontId="4" type="noConversion"/>
  </si>
  <si>
    <t xml:space="preserve">Add: </t>
    <phoneticPr fontId="4" type="noConversion"/>
  </si>
  <si>
    <t>W: ;</t>
    <phoneticPr fontId="4" type="noConversion"/>
  </si>
  <si>
    <t xml:space="preserve">ATTN: </t>
    <phoneticPr fontId="4" type="noConversion"/>
  </si>
  <si>
    <t xml:space="preserve">TO: </t>
    <phoneticPr fontId="4" type="noConversion"/>
  </si>
  <si>
    <t xml:space="preserve">M: ; E: </t>
    <phoneticPr fontId="4" type="noConversion"/>
  </si>
  <si>
    <t>ITSC-BS30</t>
    <phoneticPr fontId="4" type="noConversion"/>
  </si>
  <si>
    <t xml:space="preserve">ITSC-BS30 </t>
    <phoneticPr fontId="4" type="noConversion"/>
  </si>
  <si>
    <r>
      <rPr>
        <b/>
        <sz val="11"/>
        <color indexed="8"/>
        <rFont val="Times New Roman"/>
        <family val="1"/>
      </rPr>
      <t>Roofing-</t>
    </r>
    <r>
      <rPr>
        <sz val="11"/>
        <color indexed="8"/>
        <rFont val="Times New Roman"/>
        <family val="1"/>
      </rPr>
      <t>sloped connectos, 300*300mm;Main tube50x3mm, Sub-main tube30x2mm, bracing 25x2mm,  square trusses, bolted;</t>
    </r>
    <phoneticPr fontId="4" type="noConversion"/>
  </si>
  <si>
    <t xml:space="preserve">Amount: </t>
    <phoneticPr fontId="1" type="noConversion"/>
  </si>
  <si>
    <t>ITSC-SJ10</t>
    <phoneticPr fontId="4" type="noConversion"/>
  </si>
  <si>
    <t>ITSC-A03</t>
    <phoneticPr fontId="4" type="noConversion"/>
  </si>
  <si>
    <t>Manual hoist,</t>
    <phoneticPr fontId="4" type="noConversion"/>
  </si>
  <si>
    <t>ITSC-SJ03</t>
    <phoneticPr fontId="4" type="noConversion"/>
  </si>
  <si>
    <t>Firbre sling</t>
    <phoneticPr fontId="4" type="noConversion"/>
  </si>
  <si>
    <r>
      <rPr>
        <b/>
        <sz val="11"/>
        <color indexed="8"/>
        <rFont val="Times New Roman"/>
        <family val="1"/>
      </rPr>
      <t>Cross  truss-Pillars-</t>
    </r>
    <r>
      <rPr>
        <sz val="11"/>
        <color indexed="8"/>
        <rFont val="Times New Roman"/>
        <family val="1"/>
      </rPr>
      <t>300*300mm;Main tube50x3mm, Sub-main tube30x2mm, bracing 25x2mm,  square trusses, bolted;</t>
    </r>
    <phoneticPr fontId="4" type="noConversion"/>
  </si>
  <si>
    <r>
      <rPr>
        <b/>
        <sz val="11"/>
        <color indexed="8"/>
        <rFont val="Times New Roman"/>
        <family val="1"/>
      </rPr>
      <t>Roofing</t>
    </r>
    <r>
      <rPr>
        <sz val="11"/>
        <color indexed="8"/>
        <rFont val="Times New Roman"/>
        <family val="1"/>
      </rPr>
      <t>-Cross truss, 300*300mm;Main tube50x3mm, Sub-main tube30x2mm, bracing 25x2mm,  square trusses, bolted;</t>
    </r>
    <phoneticPr fontId="4" type="noConversion"/>
  </si>
  <si>
    <r>
      <rPr>
        <b/>
        <sz val="11"/>
        <color indexed="8"/>
        <rFont val="Times New Roman"/>
        <family val="1"/>
      </rPr>
      <t>Roofing-</t>
    </r>
    <r>
      <rPr>
        <sz val="11"/>
        <color indexed="8"/>
        <rFont val="Times New Roman"/>
        <family val="1"/>
      </rPr>
      <t>Pillar truss, 300*300mm;Main tube50x3mm, Sub-main tube30x2mm, bracing 25x2mm,  square trusses, bolted;</t>
    </r>
    <phoneticPr fontId="4" type="noConversion"/>
  </si>
  <si>
    <r>
      <rPr>
        <b/>
        <sz val="11"/>
        <color indexed="8"/>
        <rFont val="Times New Roman"/>
        <family val="1"/>
      </rPr>
      <t>Roofing-</t>
    </r>
    <r>
      <rPr>
        <sz val="11"/>
        <color indexed="8"/>
        <rFont val="Times New Roman"/>
        <family val="1"/>
      </rPr>
      <t>sloped truss, 300*300mm;Main tube50x3mm, Sub-main tube30x2mm, bracing 25x2mm,  square trusses, bolted;</t>
    </r>
    <phoneticPr fontId="4" type="noConversion"/>
  </si>
  <si>
    <r>
      <rPr>
        <b/>
        <sz val="11"/>
        <color theme="1"/>
        <rFont val="宋体"/>
        <family val="2"/>
        <charset val="134"/>
        <scheme val="minor"/>
      </rPr>
      <t>Roofing-</t>
    </r>
    <r>
      <rPr>
        <sz val="11"/>
        <color theme="1"/>
        <rFont val="宋体"/>
        <family val="2"/>
        <charset val="134"/>
        <scheme val="minor"/>
      </rPr>
      <t>3way connector, 300*300mm;Main tube50x3mm, Sub-main tube30x2mm, bracing 25x2mm,  square trusses, bolted;</t>
    </r>
    <phoneticPr fontId="4" type="noConversion"/>
  </si>
  <si>
    <r>
      <rPr>
        <b/>
        <sz val="11"/>
        <color indexed="8"/>
        <rFont val="Times New Roman"/>
        <family val="1"/>
      </rPr>
      <t>Roofing;</t>
    </r>
    <r>
      <rPr>
        <sz val="11"/>
        <color indexed="8"/>
        <rFont val="Times New Roman"/>
        <family val="1"/>
      </rPr>
      <t>Sloped , bolt tubes, 50x3mm thick</t>
    </r>
    <phoneticPr fontId="4" type="noConversion"/>
  </si>
  <si>
    <r>
      <rPr>
        <b/>
        <sz val="11"/>
        <color indexed="8"/>
        <rFont val="Times New Roman"/>
        <family val="1"/>
      </rPr>
      <t>Roofing;</t>
    </r>
    <r>
      <rPr>
        <sz val="11"/>
        <color indexed="8"/>
        <rFont val="Times New Roman"/>
        <family val="1"/>
      </rPr>
      <t xml:space="preserve"> aluminum, SVWL500kg</t>
    </r>
    <phoneticPr fontId="4" type="noConversion"/>
  </si>
  <si>
    <r>
      <rPr>
        <b/>
        <sz val="11"/>
        <color indexed="8"/>
        <rFont val="Times New Roman"/>
        <family val="1"/>
      </rPr>
      <t>Roofing;</t>
    </r>
    <r>
      <rPr>
        <sz val="11"/>
        <color indexed="8"/>
        <rFont val="Times New Roman"/>
        <family val="1"/>
      </rPr>
      <t>aluminum, SVWL500kg</t>
    </r>
    <phoneticPr fontId="4" type="noConversion"/>
  </si>
  <si>
    <r>
      <rPr>
        <b/>
        <sz val="11"/>
        <color indexed="8"/>
        <rFont val="Times New Roman"/>
        <family val="1"/>
      </rPr>
      <t>Roofing;</t>
    </r>
    <r>
      <rPr>
        <sz val="11"/>
        <color indexed="8"/>
        <rFont val="Times New Roman"/>
        <family val="1"/>
      </rPr>
      <t xml:space="preserve"> cover, blue</t>
    </r>
    <phoneticPr fontId="4" type="noConversion"/>
  </si>
  <si>
    <r>
      <t>m</t>
    </r>
    <r>
      <rPr>
        <vertAlign val="superscript"/>
        <sz val="11"/>
        <color indexed="8"/>
        <rFont val="Times New Roman"/>
        <family val="1"/>
      </rPr>
      <t>2</t>
    </r>
    <phoneticPr fontId="4" type="noConversion"/>
  </si>
  <si>
    <r>
      <rPr>
        <b/>
        <sz val="11"/>
        <color indexed="8"/>
        <rFont val="Times New Roman"/>
        <family val="1"/>
      </rPr>
      <t>Tower:</t>
    </r>
    <r>
      <rPr>
        <sz val="11"/>
        <color indexed="8"/>
        <rFont val="Times New Roman"/>
        <family val="1"/>
      </rPr>
      <t>, steel, galvanized. 5mm thick steel</t>
    </r>
    <phoneticPr fontId="4" type="noConversion"/>
  </si>
  <si>
    <r>
      <rPr>
        <b/>
        <sz val="11"/>
        <color indexed="8"/>
        <rFont val="Times New Roman"/>
        <family val="1"/>
      </rPr>
      <t>Tower:</t>
    </r>
    <r>
      <rPr>
        <sz val="11"/>
        <color indexed="8"/>
        <rFont val="Times New Roman"/>
        <family val="1"/>
      </rPr>
      <t>(2 tons), galvanized, chain 8m in length</t>
    </r>
    <phoneticPr fontId="4" type="noConversion"/>
  </si>
  <si>
    <r>
      <t>Tower:</t>
    </r>
    <r>
      <rPr>
        <sz val="11"/>
        <color indexed="8"/>
        <rFont val="Times New Roman"/>
        <family val="1"/>
      </rPr>
      <t xml:space="preserve"> 2 tons, 3meters</t>
    </r>
    <phoneticPr fontId="4" type="noConversion"/>
  </si>
  <si>
    <r>
      <rPr>
        <b/>
        <sz val="11"/>
        <color indexed="8"/>
        <rFont val="Times New Roman"/>
        <family val="1"/>
      </rPr>
      <t>Tower-,</t>
    </r>
    <r>
      <rPr>
        <sz val="11"/>
        <color indexed="8"/>
        <rFont val="Times New Roman"/>
        <family val="1"/>
      </rPr>
      <t xml:space="preserve"> aluminum.</t>
    </r>
    <phoneticPr fontId="4" type="noConversion"/>
  </si>
  <si>
    <r>
      <rPr>
        <b/>
        <sz val="11"/>
        <color indexed="8"/>
        <rFont val="Times New Roman"/>
        <family val="1"/>
      </rPr>
      <t>Tower-</t>
    </r>
    <r>
      <rPr>
        <sz val="11"/>
        <color indexed="8"/>
        <rFont val="Times New Roman"/>
        <family val="1"/>
      </rPr>
      <t>, galvanized</t>
    </r>
    <phoneticPr fontId="4" type="noConversion"/>
  </si>
  <si>
    <t>Vlolume(cbm)</t>
    <phoneticPr fontId="4" type="noConversion"/>
  </si>
  <si>
    <t>30x30x20ft roofing</t>
    <phoneticPr fontId="4" type="noConversion"/>
  </si>
</sst>
</file>

<file path=xl/styles.xml><?xml version="1.0" encoding="utf-8"?>
<styleSheet xmlns="http://schemas.openxmlformats.org/spreadsheetml/2006/main">
  <numFmts count="5">
    <numFmt numFmtId="176" formatCode="0.00_);[Red]\(0.00\)"/>
    <numFmt numFmtId="177" formatCode="0_);[Red]\(0\)"/>
    <numFmt numFmtId="178" formatCode="#,##0.00_);[Red]\(#,##0.00\)"/>
    <numFmt numFmtId="179" formatCode="0.00_ "/>
    <numFmt numFmtId="180" formatCode="##\ &quot;pcs&quot;"/>
  </numFmts>
  <fonts count="2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b/>
      <sz val="22"/>
      <color indexed="8"/>
      <name val="Times New Roman"/>
      <family val="1"/>
    </font>
    <font>
      <sz val="9"/>
      <name val="宋体"/>
      <charset val="134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宋体"/>
      <charset val="134"/>
    </font>
    <font>
      <sz val="12"/>
      <name val="宋体"/>
      <charset val="134"/>
    </font>
    <font>
      <b/>
      <sz val="11"/>
      <color indexed="12"/>
      <name val="Arial"/>
      <family val="2"/>
    </font>
    <font>
      <b/>
      <sz val="11"/>
      <color indexed="12"/>
      <name val="宋体"/>
      <charset val="134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8"/>
      <name val="宋体"/>
      <charset val="134"/>
    </font>
    <font>
      <sz val="28"/>
      <color indexed="9"/>
      <name val="Times New Roman"/>
      <family val="1"/>
    </font>
    <font>
      <sz val="12"/>
      <name val="Times New Roman"/>
      <family val="1"/>
    </font>
    <font>
      <u/>
      <sz val="12"/>
      <color theme="10"/>
      <name val="宋体"/>
      <charset val="134"/>
    </font>
    <font>
      <u/>
      <sz val="12"/>
      <color indexed="12"/>
      <name val="宋体"/>
      <charset val="134"/>
    </font>
    <font>
      <b/>
      <u/>
      <sz val="16"/>
      <name val="Arial"/>
      <family val="2"/>
    </font>
    <font>
      <sz val="10"/>
      <name val="Arial"/>
      <family val="2"/>
    </font>
    <font>
      <vertAlign val="superscript"/>
      <sz val="11"/>
      <color indexed="8"/>
      <name val="Times New Roman"/>
      <family val="1"/>
    </font>
    <font>
      <sz val="1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>
      <alignment vertical="center"/>
    </xf>
    <xf numFmtId="176" fontId="3" fillId="2" borderId="3" xfId="0" applyNumberFormat="1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177" fontId="5" fillId="3" borderId="5" xfId="0" applyNumberFormat="1" applyFont="1" applyFill="1" applyBorder="1" applyAlignment="1">
      <alignment horizontal="center" vertical="center"/>
    </xf>
    <xf numFmtId="176" fontId="5" fillId="3" borderId="5" xfId="0" applyNumberFormat="1" applyFont="1" applyFill="1" applyBorder="1" applyAlignment="1">
      <alignment horizontal="center" vertical="center" wrapText="1"/>
    </xf>
    <xf numFmtId="176" fontId="6" fillId="3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/>
    </xf>
    <xf numFmtId="177" fontId="8" fillId="2" borderId="8" xfId="0" applyNumberFormat="1" applyFont="1" applyFill="1" applyBorder="1" applyAlignment="1">
      <alignment horizontal="center" vertical="center"/>
    </xf>
    <xf numFmtId="178" fontId="8" fillId="2" borderId="8" xfId="0" applyNumberFormat="1" applyFont="1" applyFill="1" applyBorder="1" applyAlignment="1">
      <alignment horizontal="center"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177" fontId="13" fillId="0" borderId="0" xfId="0" applyNumberFormat="1" applyFont="1" applyBorder="1" applyAlignment="1">
      <alignment vertical="center"/>
    </xf>
    <xf numFmtId="179" fontId="13" fillId="0" borderId="0" xfId="0" applyNumberFormat="1" applyFont="1" applyBorder="1" applyAlignment="1">
      <alignment vertical="center"/>
    </xf>
    <xf numFmtId="176" fontId="13" fillId="0" borderId="24" xfId="0" applyNumberFormat="1" applyFont="1" applyBorder="1" applyAlignment="1">
      <alignment vertical="center" wrapText="1"/>
    </xf>
    <xf numFmtId="0" fontId="14" fillId="0" borderId="14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177" fontId="14" fillId="0" borderId="0" xfId="0" applyNumberFormat="1" applyFont="1" applyBorder="1">
      <alignment vertical="center"/>
    </xf>
    <xf numFmtId="176" fontId="14" fillId="0" borderId="24" xfId="0" applyNumberFormat="1" applyFont="1" applyBorder="1" applyAlignment="1">
      <alignment vertical="center" wrapText="1"/>
    </xf>
    <xf numFmtId="0" fontId="14" fillId="0" borderId="14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177" fontId="14" fillId="0" borderId="0" xfId="0" applyNumberFormat="1" applyFont="1" applyBorder="1" applyAlignment="1">
      <alignment horizontal="left" vertical="center"/>
    </xf>
    <xf numFmtId="180" fontId="14" fillId="0" borderId="0" xfId="0" applyNumberFormat="1" applyFont="1" applyBorder="1" applyAlignment="1">
      <alignment horizontal="left" vertical="center"/>
    </xf>
    <xf numFmtId="176" fontId="14" fillId="0" borderId="24" xfId="0" applyNumberFormat="1" applyFont="1" applyBorder="1" applyAlignment="1">
      <alignment horizontal="left" vertical="center" wrapText="1"/>
    </xf>
    <xf numFmtId="177" fontId="16" fillId="0" borderId="0" xfId="0" applyNumberFormat="1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0" fillId="0" borderId="14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center" wrapText="1"/>
    </xf>
    <xf numFmtId="177" fontId="10" fillId="0" borderId="0" xfId="0" applyNumberFormat="1" applyFont="1" applyFill="1" applyBorder="1" applyAlignment="1">
      <alignment vertical="center"/>
    </xf>
    <xf numFmtId="176" fontId="10" fillId="0" borderId="24" xfId="0" applyNumberFormat="1" applyFont="1" applyFill="1" applyBorder="1" applyAlignment="1">
      <alignment vertical="center" wrapText="1"/>
    </xf>
    <xf numFmtId="0" fontId="10" fillId="0" borderId="25" xfId="0" applyNumberFormat="1" applyFont="1" applyFill="1" applyBorder="1" applyAlignment="1">
      <alignment vertical="center"/>
    </xf>
    <xf numFmtId="0" fontId="10" fillId="0" borderId="26" xfId="0" applyNumberFormat="1" applyFont="1" applyFill="1" applyBorder="1" applyAlignment="1">
      <alignment vertical="center"/>
    </xf>
    <xf numFmtId="0" fontId="10" fillId="0" borderId="26" xfId="0" applyNumberFormat="1" applyFont="1" applyFill="1" applyBorder="1" applyAlignment="1">
      <alignment vertical="center" wrapText="1"/>
    </xf>
    <xf numFmtId="177" fontId="10" fillId="0" borderId="26" xfId="0" applyNumberFormat="1" applyFont="1" applyFill="1" applyBorder="1" applyAlignment="1">
      <alignment vertical="center"/>
    </xf>
    <xf numFmtId="176" fontId="10" fillId="0" borderId="27" xfId="0" applyNumberFormat="1" applyFont="1" applyFill="1" applyBorder="1" applyAlignment="1">
      <alignment vertical="center" wrapText="1"/>
    </xf>
    <xf numFmtId="0" fontId="0" fillId="4" borderId="28" xfId="0" applyFill="1" applyBorder="1" applyAlignment="1">
      <alignment vertical="center"/>
    </xf>
    <xf numFmtId="0" fontId="19" fillId="4" borderId="29" xfId="0" applyFont="1" applyFill="1" applyBorder="1" applyAlignment="1">
      <alignment vertical="center"/>
    </xf>
    <xf numFmtId="0" fontId="20" fillId="4" borderId="29" xfId="0" applyFont="1" applyFill="1" applyBorder="1" applyAlignment="1">
      <alignment vertical="center"/>
    </xf>
    <xf numFmtId="0" fontId="0" fillId="4" borderId="30" xfId="0" applyFill="1" applyBorder="1" applyAlignment="1">
      <alignment horizontal="left" vertical="center"/>
    </xf>
    <xf numFmtId="0" fontId="0" fillId="4" borderId="30" xfId="0" applyFill="1" applyBorder="1" applyAlignment="1">
      <alignment vertical="center"/>
    </xf>
    <xf numFmtId="176" fontId="0" fillId="4" borderId="30" xfId="0" applyNumberFormat="1" applyFill="1" applyBorder="1" applyAlignment="1">
      <alignment vertical="center"/>
    </xf>
    <xf numFmtId="176" fontId="0" fillId="4" borderId="31" xfId="0" applyNumberFormat="1" applyFill="1" applyBorder="1" applyAlignment="1">
      <alignment vertical="center"/>
    </xf>
    <xf numFmtId="0" fontId="0" fillId="5" borderId="28" xfId="0" applyFill="1" applyBorder="1" applyAlignment="1">
      <alignment vertical="center"/>
    </xf>
    <xf numFmtId="0" fontId="19" fillId="5" borderId="29" xfId="0" applyFont="1" applyFill="1" applyBorder="1" applyAlignment="1">
      <alignment vertical="center"/>
    </xf>
    <xf numFmtId="0" fontId="20" fillId="5" borderId="29" xfId="0" applyFont="1" applyFill="1" applyBorder="1" applyAlignment="1">
      <alignment vertical="center"/>
    </xf>
    <xf numFmtId="0" fontId="0" fillId="5" borderId="32" xfId="0" applyFill="1" applyBorder="1" applyAlignment="1">
      <alignment horizontal="left" vertical="center"/>
    </xf>
    <xf numFmtId="0" fontId="0" fillId="5" borderId="32" xfId="0" applyFill="1" applyBorder="1" applyAlignment="1">
      <alignment vertical="center"/>
    </xf>
    <xf numFmtId="176" fontId="0" fillId="5" borderId="32" xfId="0" applyNumberFormat="1" applyFill="1" applyBorder="1" applyAlignment="1">
      <alignment vertical="center"/>
    </xf>
    <xf numFmtId="176" fontId="0" fillId="5" borderId="33" xfId="0" applyNumberForma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5" borderId="3" xfId="0" applyFill="1" applyBorder="1" applyAlignment="1">
      <alignment vertical="center"/>
    </xf>
    <xf numFmtId="0" fontId="21" fillId="5" borderId="34" xfId="2" applyFill="1" applyBorder="1" applyAlignment="1" applyProtection="1">
      <alignment horizontal="left" vertical="center"/>
    </xf>
    <xf numFmtId="0" fontId="0" fillId="5" borderId="34" xfId="0" applyFill="1" applyBorder="1" applyAlignment="1">
      <alignment vertical="center"/>
    </xf>
    <xf numFmtId="176" fontId="0" fillId="5" borderId="34" xfId="0" applyNumberFormat="1" applyFill="1" applyBorder="1" applyAlignment="1">
      <alignment vertical="center"/>
    </xf>
    <xf numFmtId="176" fontId="0" fillId="5" borderId="19" xfId="0" applyNumberFormat="1" applyFill="1" applyBorder="1" applyAlignment="1">
      <alignment vertical="center"/>
    </xf>
    <xf numFmtId="0" fontId="22" fillId="5" borderId="34" xfId="2" applyFont="1" applyFill="1" applyBorder="1" applyAlignment="1" applyProtection="1">
      <alignment horizontal="left" vertical="center"/>
    </xf>
    <xf numFmtId="0" fontId="0" fillId="5" borderId="34" xfId="0" applyFill="1" applyBorder="1" applyAlignment="1">
      <alignment horizontal="left" vertical="center"/>
    </xf>
    <xf numFmtId="0" fontId="11" fillId="5" borderId="34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177" fontId="8" fillId="0" borderId="8" xfId="0" applyNumberFormat="1" applyFont="1" applyFill="1" applyBorder="1" applyAlignment="1">
      <alignment horizontal="center" vertical="center"/>
    </xf>
    <xf numFmtId="178" fontId="8" fillId="0" borderId="8" xfId="0" applyNumberFormat="1" applyFont="1" applyFill="1" applyBorder="1" applyAlignment="1">
      <alignment horizontal="center" vertical="center"/>
    </xf>
    <xf numFmtId="178" fontId="9" fillId="0" borderId="8" xfId="0" applyNumberFormat="1" applyFont="1" applyFill="1" applyBorder="1" applyAlignment="1">
      <alignment horizontal="center" vertical="center"/>
    </xf>
    <xf numFmtId="176" fontId="8" fillId="0" borderId="10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178" fontId="9" fillId="0" borderId="12" xfId="0" applyNumberFormat="1" applyFont="1" applyFill="1" applyBorder="1" applyAlignment="1">
      <alignment horizontal="center" vertical="center"/>
    </xf>
    <xf numFmtId="176" fontId="8" fillId="0" borderId="13" xfId="0" applyNumberFormat="1" applyFont="1" applyFill="1" applyBorder="1" applyAlignment="1">
      <alignment horizontal="center" vertical="center" wrapText="1"/>
    </xf>
    <xf numFmtId="176" fontId="8" fillId="2" borderId="13" xfId="0" applyNumberFormat="1" applyFont="1" applyFill="1" applyBorder="1" applyAlignment="1">
      <alignment horizontal="center" vertical="center" wrapText="1"/>
    </xf>
    <xf numFmtId="0" fontId="0" fillId="0" borderId="14" xfId="0" applyFont="1" applyBorder="1">
      <alignment vertical="center"/>
    </xf>
    <xf numFmtId="0" fontId="0" fillId="0" borderId="11" xfId="0" applyFont="1" applyFill="1" applyBorder="1">
      <alignment vertical="center"/>
    </xf>
    <xf numFmtId="0" fontId="0" fillId="0" borderId="8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7" fillId="0" borderId="15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6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177" fontId="8" fillId="0" borderId="9" xfId="0" applyNumberFormat="1" applyFont="1" applyBorder="1" applyAlignment="1">
      <alignment horizontal="center" vertical="center" wrapText="1"/>
    </xf>
    <xf numFmtId="178" fontId="8" fillId="0" borderId="9" xfId="0" applyNumberFormat="1" applyFont="1" applyBorder="1" applyAlignment="1">
      <alignment horizontal="center" vertical="center"/>
    </xf>
    <xf numFmtId="178" fontId="9" fillId="0" borderId="9" xfId="0" applyNumberFormat="1" applyFont="1" applyFill="1" applyBorder="1" applyAlignment="1">
      <alignment horizontal="center" vertical="center"/>
    </xf>
    <xf numFmtId="176" fontId="8" fillId="0" borderId="1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177" fontId="8" fillId="0" borderId="8" xfId="0" applyNumberFormat="1" applyFont="1" applyBorder="1" applyAlignment="1">
      <alignment horizontal="center" vertical="center" wrapText="1"/>
    </xf>
    <xf numFmtId="178" fontId="8" fillId="0" borderId="8" xfId="0" applyNumberFormat="1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176" fontId="26" fillId="0" borderId="8" xfId="1" applyNumberFormat="1" applyFont="1" applyBorder="1" applyAlignment="1">
      <alignment horizontal="center" vertical="center"/>
    </xf>
    <xf numFmtId="0" fontId="26" fillId="0" borderId="8" xfId="1" applyNumberFormat="1" applyFont="1" applyBorder="1" applyAlignment="1">
      <alignment horizontal="right" vertical="center"/>
    </xf>
    <xf numFmtId="0" fontId="24" fillId="0" borderId="20" xfId="0" applyFont="1" applyBorder="1" applyAlignment="1">
      <alignment horizontal="left" vertical="center" wrapText="1"/>
    </xf>
    <xf numFmtId="0" fontId="24" fillId="0" borderId="34" xfId="0" applyFont="1" applyBorder="1" applyAlignment="1">
      <alignment horizontal="left" vertical="center" wrapText="1"/>
    </xf>
    <xf numFmtId="0" fontId="24" fillId="0" borderId="34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4" fillId="0" borderId="2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4" fillId="0" borderId="37" xfId="0" applyFont="1" applyBorder="1" applyAlignment="1">
      <alignment horizontal="left" vertical="center"/>
    </xf>
    <xf numFmtId="0" fontId="24" fillId="0" borderId="35" xfId="0" applyFont="1" applyBorder="1" applyAlignment="1">
      <alignment horizontal="left" vertical="center"/>
    </xf>
    <xf numFmtId="0" fontId="24" fillId="0" borderId="38" xfId="0" applyFont="1" applyBorder="1" applyAlignment="1">
      <alignment horizontal="left" vertical="center"/>
    </xf>
    <xf numFmtId="179" fontId="24" fillId="0" borderId="12" xfId="0" applyNumberFormat="1" applyFont="1" applyBorder="1" applyAlignment="1">
      <alignment horizontal="left" vertical="center"/>
    </xf>
    <xf numFmtId="179" fontId="24" fillId="0" borderId="34" xfId="0" applyNumberFormat="1" applyFont="1" applyBorder="1" applyAlignment="1">
      <alignment horizontal="left" vertical="center"/>
    </xf>
    <xf numFmtId="179" fontId="24" fillId="0" borderId="19" xfId="0" applyNumberFormat="1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39" xfId="0" applyFont="1" applyBorder="1" applyAlignment="1">
      <alignment horizontal="left" vertical="center"/>
    </xf>
    <xf numFmtId="0" fontId="24" fillId="0" borderId="40" xfId="0" applyFont="1" applyBorder="1" applyAlignment="1">
      <alignment horizontal="left" vertical="center" wrapText="1"/>
    </xf>
    <xf numFmtId="0" fontId="24" fillId="0" borderId="32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</cellXfs>
  <cellStyles count="3">
    <cellStyle name="常规" xfId="0" builtinId="0"/>
    <cellStyle name="常规_truss with electrical hoist (2)" xfId="1"/>
    <cellStyle name="超链接" xfId="2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24</xdr:row>
      <xdr:rowOff>19050</xdr:rowOff>
    </xdr:from>
    <xdr:to>
      <xdr:col>0</xdr:col>
      <xdr:colOff>600075</xdr:colOff>
      <xdr:row>25</xdr:row>
      <xdr:rowOff>9525</xdr:rowOff>
    </xdr:to>
    <xdr:pic>
      <xdr:nvPicPr>
        <xdr:cNvPr id="2" name="图片 7" descr="2008515172555586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86639400"/>
          <a:ext cx="5810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23</xdr:row>
      <xdr:rowOff>9525</xdr:rowOff>
    </xdr:from>
    <xdr:to>
      <xdr:col>0</xdr:col>
      <xdr:colOff>590550</xdr:colOff>
      <xdr:row>23</xdr:row>
      <xdr:rowOff>600075</xdr:rowOff>
    </xdr:to>
    <xdr:pic>
      <xdr:nvPicPr>
        <xdr:cNvPr id="3" name="图片 8" descr="2008515174451865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85725000"/>
          <a:ext cx="5715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57150</xdr:rowOff>
    </xdr:from>
    <xdr:to>
      <xdr:col>0</xdr:col>
      <xdr:colOff>590550</xdr:colOff>
      <xdr:row>27</xdr:row>
      <xdr:rowOff>0</xdr:rowOff>
    </xdr:to>
    <xdr:pic>
      <xdr:nvPicPr>
        <xdr:cNvPr id="4" name="图片 9" descr="DSC_0368.JP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88487250"/>
          <a:ext cx="5905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9525</xdr:rowOff>
    </xdr:from>
    <xdr:to>
      <xdr:col>0</xdr:col>
      <xdr:colOff>600075</xdr:colOff>
      <xdr:row>30</xdr:row>
      <xdr:rowOff>0</xdr:rowOff>
    </xdr:to>
    <xdr:pic>
      <xdr:nvPicPr>
        <xdr:cNvPr id="5" name="图片 10" descr="40方套4.JPG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8100" y="91154250"/>
          <a:ext cx="5619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30</xdr:row>
      <xdr:rowOff>66675</xdr:rowOff>
    </xdr:from>
    <xdr:to>
      <xdr:col>0</xdr:col>
      <xdr:colOff>581025</xdr:colOff>
      <xdr:row>31</xdr:row>
      <xdr:rowOff>0</xdr:rowOff>
    </xdr:to>
    <xdr:pic>
      <xdr:nvPicPr>
        <xdr:cNvPr id="6" name="图片 11" descr="Hinge30.jpg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85750" y="92116275"/>
          <a:ext cx="2952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66675</xdr:rowOff>
    </xdr:from>
    <xdr:to>
      <xdr:col>0</xdr:col>
      <xdr:colOff>571500</xdr:colOff>
      <xdr:row>32</xdr:row>
      <xdr:rowOff>0</xdr:rowOff>
    </xdr:to>
    <xdr:pic>
      <xdr:nvPicPr>
        <xdr:cNvPr id="7" name="图片 12" descr="Ourigger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0" y="93021150"/>
          <a:ext cx="5715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647700</xdr:rowOff>
    </xdr:from>
    <xdr:to>
      <xdr:col>0</xdr:col>
      <xdr:colOff>581025</xdr:colOff>
      <xdr:row>33</xdr:row>
      <xdr:rowOff>0</xdr:rowOff>
    </xdr:to>
    <xdr:pic>
      <xdr:nvPicPr>
        <xdr:cNvPr id="8" name="图片 13" descr="底座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93602175"/>
          <a:ext cx="58102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619125</xdr:colOff>
      <xdr:row>28</xdr:row>
      <xdr:rowOff>0</xdr:rowOff>
    </xdr:to>
    <xdr:pic>
      <xdr:nvPicPr>
        <xdr:cNvPr id="9" name="图片 14" descr="untitled.bmp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89334975"/>
          <a:ext cx="6191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695325</xdr:rowOff>
    </xdr:from>
    <xdr:to>
      <xdr:col>0</xdr:col>
      <xdr:colOff>600075</xdr:colOff>
      <xdr:row>29</xdr:row>
      <xdr:rowOff>0</xdr:rowOff>
    </xdr:to>
    <xdr:pic>
      <xdr:nvPicPr>
        <xdr:cNvPr id="10" name="图片 15" descr="DSC_0287.JPG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90030300"/>
          <a:ext cx="6000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590550</xdr:colOff>
      <xdr:row>26</xdr:row>
      <xdr:rowOff>9525</xdr:rowOff>
    </xdr:to>
    <xdr:pic>
      <xdr:nvPicPr>
        <xdr:cNvPr id="11" name="图片 15" descr="DSC_0620.JP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87525225"/>
          <a:ext cx="5905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542925</xdr:colOff>
      <xdr:row>23</xdr:row>
      <xdr:rowOff>28575</xdr:rowOff>
    </xdr:to>
    <xdr:pic>
      <xdr:nvPicPr>
        <xdr:cNvPr id="12" name="图片 100" descr="下接头.jp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84810600"/>
          <a:ext cx="5429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581025</xdr:colOff>
      <xdr:row>21</xdr:row>
      <xdr:rowOff>0</xdr:rowOff>
    </xdr:to>
    <xdr:pic>
      <xdr:nvPicPr>
        <xdr:cNvPr id="13" name="图片 103" descr="三角接头.jp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83000850"/>
          <a:ext cx="5810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9525</xdr:rowOff>
    </xdr:from>
    <xdr:to>
      <xdr:col>0</xdr:col>
      <xdr:colOff>561975</xdr:colOff>
      <xdr:row>22</xdr:row>
      <xdr:rowOff>0</xdr:rowOff>
    </xdr:to>
    <xdr:pic>
      <xdr:nvPicPr>
        <xdr:cNvPr id="14" name="图片 104" descr="2009121813483818354626.jp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83915250"/>
          <a:ext cx="5619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38100</xdr:rowOff>
    </xdr:from>
    <xdr:to>
      <xdr:col>0</xdr:col>
      <xdr:colOff>609600</xdr:colOff>
      <xdr:row>20</xdr:row>
      <xdr:rowOff>0</xdr:rowOff>
    </xdr:to>
    <xdr:pic>
      <xdr:nvPicPr>
        <xdr:cNvPr id="15" name="图片 116" descr="螺丝扣板3.JP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82134075"/>
          <a:ext cx="6096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0</xdr:colOff>
      <xdr:row>15</xdr:row>
      <xdr:rowOff>9525</xdr:rowOff>
    </xdr:to>
    <xdr:pic>
      <xdr:nvPicPr>
        <xdr:cNvPr id="21" name="图片 5" descr="ITSC-BT-S400X400_conew1副本.jpg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77724000"/>
          <a:ext cx="6286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57150</xdr:rowOff>
    </xdr:from>
    <xdr:to>
      <xdr:col>1</xdr:col>
      <xdr:colOff>0</xdr:colOff>
      <xdr:row>16</xdr:row>
      <xdr:rowOff>0</xdr:rowOff>
    </xdr:to>
    <xdr:pic>
      <xdr:nvPicPr>
        <xdr:cNvPr id="22" name="图片 5" descr="ITSC-BT-S400X400_conew1副本.jp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0" y="78533625"/>
          <a:ext cx="6286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0</xdr:colOff>
      <xdr:row>17</xdr:row>
      <xdr:rowOff>0</xdr:rowOff>
    </xdr:to>
    <xdr:pic>
      <xdr:nvPicPr>
        <xdr:cNvPr id="23" name="图片 5" descr="ITSC-BT-S400X400_conew1副本.jpg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0" y="79381350"/>
          <a:ext cx="6286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18</xdr:row>
      <xdr:rowOff>0</xdr:rowOff>
    </xdr:to>
    <xdr:pic>
      <xdr:nvPicPr>
        <xdr:cNvPr id="24" name="图片 5" descr="ITSC-BT-S400X400_conew1副本.jpg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0" y="80286225"/>
          <a:ext cx="6286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0</xdr:colOff>
      <xdr:row>19</xdr:row>
      <xdr:rowOff>0</xdr:rowOff>
    </xdr:to>
    <xdr:pic>
      <xdr:nvPicPr>
        <xdr:cNvPr id="25" name="图片 5" descr="ITSC-BT-S400X400_conew1副本.jpg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0" y="81191100"/>
          <a:ext cx="6286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323850</xdr:colOff>
      <xdr:row>1</xdr:row>
      <xdr:rowOff>19050</xdr:rowOff>
    </xdr:to>
    <xdr:pic>
      <xdr:nvPicPr>
        <xdr:cNvPr id="30" name="图片 10" descr="cwlogo透明600X600缩小副本-最新.png"/>
        <xdr:cNvPicPr>
          <a:picLocks noChangeAspect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0" y="19050"/>
          <a:ext cx="10096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38101</xdr:colOff>
      <xdr:row>5</xdr:row>
      <xdr:rowOff>51317</xdr:rowOff>
    </xdr:from>
    <xdr:to>
      <xdr:col>8</xdr:col>
      <xdr:colOff>348328</xdr:colOff>
      <xdr:row>12</xdr:row>
      <xdr:rowOff>552450</xdr:rowOff>
    </xdr:to>
    <xdr:pic>
      <xdr:nvPicPr>
        <xdr:cNvPr id="26" name="图片 25" descr="30x30x20ft roof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5838826" y="1299092"/>
          <a:ext cx="2339052" cy="1815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tsctrus.com;/" TargetMode="External"/><Relationship Id="rId1" Type="http://schemas.openxmlformats.org/officeDocument/2006/relationships/hyperlink" Target="MSN:led_hp@hot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topLeftCell="A32" workbookViewId="0">
      <selection activeCell="G14" sqref="G14"/>
    </sheetView>
  </sheetViews>
  <sheetFormatPr defaultRowHeight="13.5"/>
  <cols>
    <col min="2" max="2" width="15.5" customWidth="1"/>
    <col min="3" max="3" width="10.375" customWidth="1"/>
    <col min="4" max="4" width="35.625" customWidth="1"/>
    <col min="5" max="5" width="5.625" customWidth="1"/>
    <col min="6" max="6" width="6.25" customWidth="1"/>
    <col min="7" max="7" width="9.625" customWidth="1"/>
    <col min="8" max="8" width="10.75" customWidth="1"/>
    <col min="9" max="9" width="9.25" customWidth="1"/>
  </cols>
  <sheetData>
    <row r="1" spans="1:9" ht="36" thickBot="1">
      <c r="A1" s="50"/>
      <c r="B1" s="51" t="s">
        <v>61</v>
      </c>
      <c r="C1" s="52"/>
      <c r="D1" s="53"/>
      <c r="E1" s="54"/>
      <c r="F1" s="54"/>
      <c r="G1" s="54"/>
      <c r="H1" s="55"/>
      <c r="I1" s="56"/>
    </row>
    <row r="2" spans="1:9" ht="18" customHeight="1" thickBot="1">
      <c r="A2" s="57" t="s">
        <v>48</v>
      </c>
      <c r="B2" s="58"/>
      <c r="C2" s="59"/>
      <c r="D2" s="60"/>
      <c r="E2" s="61"/>
      <c r="F2" s="61"/>
      <c r="G2" s="61"/>
      <c r="H2" s="62"/>
      <c r="I2" s="63"/>
    </row>
    <row r="3" spans="1:9" ht="15" thickBot="1">
      <c r="A3" s="64" t="s">
        <v>49</v>
      </c>
      <c r="B3" s="65"/>
      <c r="C3" s="66"/>
      <c r="D3" s="67" t="s">
        <v>50</v>
      </c>
      <c r="E3" s="68"/>
      <c r="F3" s="68"/>
      <c r="G3" s="68"/>
      <c r="H3" s="69"/>
      <c r="I3" s="70"/>
    </row>
    <row r="4" spans="1:9" ht="15" thickBot="1">
      <c r="A4" s="64" t="s">
        <v>51</v>
      </c>
      <c r="B4" s="65"/>
      <c r="C4" s="66"/>
      <c r="D4" s="71" t="s">
        <v>59</v>
      </c>
      <c r="E4" s="68"/>
      <c r="F4" s="68"/>
      <c r="G4" s="68"/>
      <c r="H4" s="69"/>
      <c r="I4" s="70"/>
    </row>
    <row r="5" spans="1:9" ht="14.25" thickBot="1">
      <c r="A5" s="64" t="s">
        <v>52</v>
      </c>
      <c r="B5" s="65"/>
      <c r="C5" s="66"/>
      <c r="D5" s="72" t="s">
        <v>53</v>
      </c>
      <c r="E5" s="68"/>
      <c r="F5" s="68"/>
      <c r="G5" s="68"/>
      <c r="H5" s="69"/>
      <c r="I5" s="70"/>
    </row>
    <row r="6" spans="1:9" ht="15" thickBot="1">
      <c r="A6" s="64" t="s">
        <v>60</v>
      </c>
      <c r="B6" s="65"/>
      <c r="C6" s="66"/>
      <c r="D6" s="73" t="s">
        <v>54</v>
      </c>
      <c r="E6" s="68"/>
      <c r="F6" s="68"/>
      <c r="G6" s="68"/>
      <c r="H6" s="69"/>
      <c r="I6" s="70"/>
    </row>
    <row r="7" spans="1:9" ht="20.25">
      <c r="A7" s="117" t="s">
        <v>55</v>
      </c>
      <c r="B7" s="118"/>
      <c r="C7" s="118"/>
      <c r="D7" s="119"/>
      <c r="E7" s="119"/>
      <c r="F7" s="119"/>
      <c r="G7" s="119"/>
      <c r="H7" s="119"/>
      <c r="I7" s="120"/>
    </row>
    <row r="8" spans="1:9">
      <c r="A8" s="121" t="s">
        <v>62</v>
      </c>
      <c r="B8" s="122"/>
      <c r="C8" s="123"/>
      <c r="D8" s="124" t="s">
        <v>56</v>
      </c>
      <c r="E8" s="125"/>
      <c r="F8" s="125"/>
      <c r="G8" s="125"/>
      <c r="H8" s="125"/>
      <c r="I8" s="126"/>
    </row>
    <row r="9" spans="1:9">
      <c r="A9" s="127" t="s">
        <v>66</v>
      </c>
      <c r="B9" s="128"/>
      <c r="C9" s="129"/>
      <c r="D9" s="124" t="s">
        <v>57</v>
      </c>
      <c r="E9" s="125"/>
      <c r="F9" s="125"/>
      <c r="G9" s="125"/>
      <c r="H9" s="125"/>
      <c r="I9" s="126"/>
    </row>
    <row r="10" spans="1:9">
      <c r="A10" s="130" t="s">
        <v>65</v>
      </c>
      <c r="B10" s="131"/>
      <c r="C10" s="132"/>
      <c r="D10" s="124" t="s">
        <v>58</v>
      </c>
      <c r="E10" s="125"/>
      <c r="F10" s="125"/>
      <c r="G10" s="125"/>
      <c r="H10" s="125"/>
      <c r="I10" s="126"/>
    </row>
    <row r="11" spans="1:9">
      <c r="A11" s="110" t="s">
        <v>64</v>
      </c>
      <c r="B11" s="111"/>
      <c r="C11" s="111"/>
      <c r="D11" s="112" t="s">
        <v>67</v>
      </c>
      <c r="E11" s="112"/>
      <c r="F11" s="112"/>
      <c r="G11" s="112"/>
      <c r="H11" s="112"/>
      <c r="I11" s="113"/>
    </row>
    <row r="12" spans="1:9" ht="14.25" thickBot="1">
      <c r="A12" s="114" t="s">
        <v>63</v>
      </c>
      <c r="B12" s="115"/>
      <c r="C12" s="115"/>
      <c r="D12" s="115"/>
      <c r="E12" s="115"/>
      <c r="F12" s="115"/>
      <c r="G12" s="115"/>
      <c r="H12" s="115"/>
      <c r="I12" s="116"/>
    </row>
    <row r="13" spans="1:9" ht="48" customHeight="1" thickBot="1">
      <c r="A13" s="133" t="s">
        <v>93</v>
      </c>
      <c r="B13" s="134"/>
      <c r="C13" s="134"/>
      <c r="D13" s="134"/>
      <c r="E13" s="134"/>
      <c r="F13" s="134"/>
      <c r="G13" s="134"/>
      <c r="H13" s="134"/>
      <c r="I13" s="1"/>
    </row>
    <row r="14" spans="1:9" ht="48" customHeight="1">
      <c r="A14" s="2" t="s">
        <v>0</v>
      </c>
      <c r="B14" s="3" t="s">
        <v>1</v>
      </c>
      <c r="C14" s="3" t="s">
        <v>2</v>
      </c>
      <c r="D14" s="4" t="s">
        <v>3</v>
      </c>
      <c r="E14" s="5" t="s">
        <v>4</v>
      </c>
      <c r="F14" s="5" t="s">
        <v>5</v>
      </c>
      <c r="G14" s="4" t="s">
        <v>6</v>
      </c>
      <c r="H14" s="6" t="s">
        <v>7</v>
      </c>
      <c r="I14" s="7" t="s">
        <v>92</v>
      </c>
    </row>
    <row r="15" spans="1:9" ht="48" customHeight="1">
      <c r="A15" s="8"/>
      <c r="B15" s="9" t="s">
        <v>68</v>
      </c>
      <c r="C15" s="135" t="s">
        <v>8</v>
      </c>
      <c r="D15" s="137" t="s">
        <v>77</v>
      </c>
      <c r="E15" s="74">
        <v>36</v>
      </c>
      <c r="F15" s="75" t="s">
        <v>9</v>
      </c>
      <c r="G15" s="76">
        <v>50</v>
      </c>
      <c r="H15" s="77">
        <f>E15*G15</f>
        <v>1800</v>
      </c>
      <c r="I15" s="78">
        <f>0.32*0.32*E15</f>
        <v>3.6864000000000003</v>
      </c>
    </row>
    <row r="16" spans="1:9" ht="48" customHeight="1">
      <c r="A16" s="8"/>
      <c r="B16" s="9" t="s">
        <v>68</v>
      </c>
      <c r="C16" s="136"/>
      <c r="D16" s="137"/>
      <c r="E16" s="74">
        <v>20</v>
      </c>
      <c r="F16" s="75" t="s">
        <v>9</v>
      </c>
      <c r="G16" s="76">
        <v>50</v>
      </c>
      <c r="H16" s="77">
        <f t="shared" ref="H16:H25" si="0">E16*G16</f>
        <v>1000</v>
      </c>
      <c r="I16" s="78">
        <f t="shared" ref="I16:I20" si="1">0.32*0.32*E16</f>
        <v>2.048</v>
      </c>
    </row>
    <row r="17" spans="1:9" ht="48" customHeight="1">
      <c r="A17" s="8"/>
      <c r="B17" s="9" t="s">
        <v>68</v>
      </c>
      <c r="C17" s="136"/>
      <c r="D17" s="10" t="s">
        <v>78</v>
      </c>
      <c r="E17" s="74">
        <v>10</v>
      </c>
      <c r="F17" s="75" t="s">
        <v>9</v>
      </c>
      <c r="G17" s="76">
        <v>50</v>
      </c>
      <c r="H17" s="77">
        <f t="shared" si="0"/>
        <v>500</v>
      </c>
      <c r="I17" s="78">
        <f t="shared" si="1"/>
        <v>1.024</v>
      </c>
    </row>
    <row r="18" spans="1:9" ht="48" customHeight="1">
      <c r="A18" s="8"/>
      <c r="B18" s="9" t="s">
        <v>68</v>
      </c>
      <c r="C18" s="136"/>
      <c r="D18" s="10" t="s">
        <v>79</v>
      </c>
      <c r="E18" s="74">
        <v>2</v>
      </c>
      <c r="F18" s="75" t="s">
        <v>9</v>
      </c>
      <c r="G18" s="76">
        <v>50</v>
      </c>
      <c r="H18" s="77">
        <f t="shared" si="0"/>
        <v>100</v>
      </c>
      <c r="I18" s="78">
        <f t="shared" si="1"/>
        <v>0.20480000000000001</v>
      </c>
    </row>
    <row r="19" spans="1:9" ht="48" customHeight="1">
      <c r="A19" s="8"/>
      <c r="B19" s="9" t="s">
        <v>69</v>
      </c>
      <c r="C19" s="79"/>
      <c r="D19" s="10" t="s">
        <v>80</v>
      </c>
      <c r="E19" s="74">
        <v>12</v>
      </c>
      <c r="F19" s="75" t="s">
        <v>9</v>
      </c>
      <c r="G19" s="76">
        <v>50</v>
      </c>
      <c r="H19" s="77">
        <f t="shared" si="0"/>
        <v>600</v>
      </c>
      <c r="I19" s="78">
        <f t="shared" si="1"/>
        <v>1.2288000000000001</v>
      </c>
    </row>
    <row r="20" spans="1:9" ht="48" customHeight="1">
      <c r="A20" s="8"/>
      <c r="B20" s="9" t="s">
        <v>72</v>
      </c>
      <c r="C20" s="10" t="s">
        <v>10</v>
      </c>
      <c r="D20" s="10" t="s">
        <v>11</v>
      </c>
      <c r="E20" s="74">
        <v>2</v>
      </c>
      <c r="F20" s="75" t="s">
        <v>14</v>
      </c>
      <c r="G20" s="76">
        <v>100</v>
      </c>
      <c r="H20" s="80">
        <f t="shared" si="0"/>
        <v>200</v>
      </c>
      <c r="I20" s="81">
        <f t="shared" si="1"/>
        <v>0.20480000000000001</v>
      </c>
    </row>
    <row r="21" spans="1:9" ht="48" customHeight="1">
      <c r="A21" s="8"/>
      <c r="B21" s="9" t="s">
        <v>12</v>
      </c>
      <c r="C21" s="10" t="s">
        <v>13</v>
      </c>
      <c r="D21" s="10" t="s">
        <v>70</v>
      </c>
      <c r="E21" s="11">
        <v>4</v>
      </c>
      <c r="F21" s="12" t="s">
        <v>14</v>
      </c>
      <c r="G21" s="13">
        <v>100</v>
      </c>
      <c r="H21" s="14">
        <f t="shared" si="0"/>
        <v>400</v>
      </c>
      <c r="I21" s="82">
        <f>0.3*0.3*1.5*E21</f>
        <v>0.54</v>
      </c>
    </row>
    <row r="22" spans="1:9" ht="48" customHeight="1">
      <c r="A22" s="83"/>
      <c r="B22" s="84" t="s">
        <v>15</v>
      </c>
      <c r="C22" s="85" t="s">
        <v>16</v>
      </c>
      <c r="D22" s="10" t="s">
        <v>81</v>
      </c>
      <c r="E22" s="11">
        <v>2</v>
      </c>
      <c r="F22" s="12" t="s">
        <v>14</v>
      </c>
      <c r="G22" s="13">
        <v>125</v>
      </c>
      <c r="H22" s="14">
        <f t="shared" si="0"/>
        <v>250</v>
      </c>
      <c r="I22" s="82">
        <f>0.6*0.6*0.8*E22</f>
        <v>0.57599999999999996</v>
      </c>
    </row>
    <row r="23" spans="1:9" ht="48" customHeight="1">
      <c r="A23" s="8"/>
      <c r="B23" s="9" t="s">
        <v>17</v>
      </c>
      <c r="C23" s="86" t="s">
        <v>18</v>
      </c>
      <c r="D23" s="10" t="s">
        <v>82</v>
      </c>
      <c r="E23" s="74">
        <v>24</v>
      </c>
      <c r="F23" s="75" t="s">
        <v>9</v>
      </c>
      <c r="G23" s="76">
        <v>25</v>
      </c>
      <c r="H23" s="77">
        <f t="shared" si="0"/>
        <v>600</v>
      </c>
      <c r="I23" s="78">
        <v>1</v>
      </c>
    </row>
    <row r="24" spans="1:9" ht="48" customHeight="1">
      <c r="A24" s="8"/>
      <c r="B24" s="9" t="s">
        <v>73</v>
      </c>
      <c r="C24" s="86" t="s">
        <v>19</v>
      </c>
      <c r="D24" s="10" t="s">
        <v>83</v>
      </c>
      <c r="E24" s="74">
        <v>8</v>
      </c>
      <c r="F24" s="75" t="s">
        <v>14</v>
      </c>
      <c r="G24" s="76">
        <v>10</v>
      </c>
      <c r="H24" s="77">
        <f t="shared" si="0"/>
        <v>80</v>
      </c>
      <c r="I24" s="78">
        <v>0.01</v>
      </c>
    </row>
    <row r="25" spans="1:9" ht="48" customHeight="1">
      <c r="A25" s="8"/>
      <c r="B25" s="9" t="s">
        <v>20</v>
      </c>
      <c r="C25" s="86" t="s">
        <v>21</v>
      </c>
      <c r="D25" s="10" t="s">
        <v>84</v>
      </c>
      <c r="E25" s="74">
        <v>16</v>
      </c>
      <c r="F25" s="75" t="s">
        <v>14</v>
      </c>
      <c r="G25" s="76">
        <v>13.11</v>
      </c>
      <c r="H25" s="77">
        <f t="shared" si="0"/>
        <v>209.76</v>
      </c>
      <c r="I25" s="78">
        <v>0.01</v>
      </c>
    </row>
    <row r="26" spans="1:9" ht="48" customHeight="1">
      <c r="A26" s="87"/>
      <c r="B26" s="88" t="s">
        <v>22</v>
      </c>
      <c r="C26" s="89" t="s">
        <v>23</v>
      </c>
      <c r="D26" s="90" t="s">
        <v>85</v>
      </c>
      <c r="E26" s="91">
        <v>90</v>
      </c>
      <c r="F26" s="92" t="s">
        <v>86</v>
      </c>
      <c r="G26" s="93">
        <v>8.5</v>
      </c>
      <c r="H26" s="94">
        <f>E26*G26</f>
        <v>765</v>
      </c>
      <c r="I26" s="95">
        <v>1</v>
      </c>
    </row>
    <row r="27" spans="1:9" ht="48" customHeight="1">
      <c r="A27" s="96"/>
      <c r="B27" s="97" t="s">
        <v>24</v>
      </c>
      <c r="C27" s="98" t="s">
        <v>25</v>
      </c>
      <c r="D27" s="10" t="s">
        <v>87</v>
      </c>
      <c r="E27" s="99">
        <v>4</v>
      </c>
      <c r="F27" s="100" t="s">
        <v>14</v>
      </c>
      <c r="G27" s="101">
        <v>50</v>
      </c>
      <c r="H27" s="77">
        <f t="shared" ref="H27:H33" si="2">E27*G27</f>
        <v>200</v>
      </c>
      <c r="I27" s="102">
        <f>1*0.53*0.3*E27</f>
        <v>0.63600000000000001</v>
      </c>
    </row>
    <row r="28" spans="1:9" ht="48" customHeight="1">
      <c r="A28" s="96"/>
      <c r="B28" s="97" t="s">
        <v>26</v>
      </c>
      <c r="C28" s="103" t="s">
        <v>74</v>
      </c>
      <c r="D28" s="10" t="s">
        <v>88</v>
      </c>
      <c r="E28" s="104">
        <v>4</v>
      </c>
      <c r="F28" s="100" t="s">
        <v>14</v>
      </c>
      <c r="G28" s="101">
        <v>110</v>
      </c>
      <c r="H28" s="77">
        <f t="shared" si="2"/>
        <v>440</v>
      </c>
      <c r="I28" s="102">
        <f>0.3*0.2*0.3*E28</f>
        <v>7.1999999999999995E-2</v>
      </c>
    </row>
    <row r="29" spans="1:9" ht="48" customHeight="1">
      <c r="A29" s="96"/>
      <c r="B29" s="97" t="s">
        <v>75</v>
      </c>
      <c r="C29" s="103" t="s">
        <v>76</v>
      </c>
      <c r="D29" s="105" t="s">
        <v>89</v>
      </c>
      <c r="E29" s="104">
        <v>4</v>
      </c>
      <c r="F29" s="100" t="s">
        <v>14</v>
      </c>
      <c r="G29" s="101">
        <v>8.5</v>
      </c>
      <c r="H29" s="77">
        <f t="shared" si="2"/>
        <v>34</v>
      </c>
      <c r="I29" s="102">
        <f>0.1</f>
        <v>0.1</v>
      </c>
    </row>
    <row r="30" spans="1:9" ht="48" customHeight="1">
      <c r="A30" s="96"/>
      <c r="B30" s="97" t="s">
        <v>27</v>
      </c>
      <c r="C30" s="106" t="s">
        <v>28</v>
      </c>
      <c r="D30" s="10" t="s">
        <v>90</v>
      </c>
      <c r="E30" s="104">
        <v>4</v>
      </c>
      <c r="F30" s="100" t="s">
        <v>14</v>
      </c>
      <c r="G30" s="101">
        <v>133.33000000000001</v>
      </c>
      <c r="H30" s="77">
        <f t="shared" si="2"/>
        <v>533.32000000000005</v>
      </c>
      <c r="I30" s="102">
        <f>0.7*0.7*0.8*E30</f>
        <v>1.5679999999999998</v>
      </c>
    </row>
    <row r="31" spans="1:9" ht="48" customHeight="1">
      <c r="A31" s="96"/>
      <c r="B31" s="97" t="s">
        <v>29</v>
      </c>
      <c r="C31" s="103" t="s">
        <v>30</v>
      </c>
      <c r="D31" s="105" t="s">
        <v>31</v>
      </c>
      <c r="E31" s="104">
        <v>4</v>
      </c>
      <c r="F31" s="100" t="s">
        <v>14</v>
      </c>
      <c r="G31" s="101">
        <v>133.33000000000001</v>
      </c>
      <c r="H31" s="77">
        <f t="shared" si="2"/>
        <v>533.32000000000005</v>
      </c>
      <c r="I31" s="102">
        <v>0.01</v>
      </c>
    </row>
    <row r="32" spans="1:9" ht="48" customHeight="1">
      <c r="A32" s="96"/>
      <c r="B32" s="97" t="s">
        <v>32</v>
      </c>
      <c r="C32" s="103" t="s">
        <v>33</v>
      </c>
      <c r="D32" s="105" t="s">
        <v>31</v>
      </c>
      <c r="E32" s="104">
        <v>16</v>
      </c>
      <c r="F32" s="100" t="s">
        <v>14</v>
      </c>
      <c r="G32" s="101">
        <v>50</v>
      </c>
      <c r="H32" s="77">
        <f t="shared" si="2"/>
        <v>800</v>
      </c>
      <c r="I32" s="102">
        <f>0.15*0.15*2.4*E32</f>
        <v>0.86399999999999999</v>
      </c>
    </row>
    <row r="33" spans="1:9" ht="48" customHeight="1" thickBot="1">
      <c r="A33" s="96"/>
      <c r="B33" s="97" t="s">
        <v>34</v>
      </c>
      <c r="C33" s="107" t="s">
        <v>35</v>
      </c>
      <c r="D33" s="10" t="s">
        <v>91</v>
      </c>
      <c r="E33" s="104">
        <v>4</v>
      </c>
      <c r="F33" s="100" t="s">
        <v>14</v>
      </c>
      <c r="G33" s="101">
        <v>100</v>
      </c>
      <c r="H33" s="77">
        <f t="shared" si="2"/>
        <v>400</v>
      </c>
      <c r="I33" s="102">
        <f>0.75*0.75*0.3*E33</f>
        <v>0.67499999999999993</v>
      </c>
    </row>
    <row r="34" spans="1:9" ht="21.75" customHeight="1">
      <c r="A34" s="109" t="s">
        <v>71</v>
      </c>
      <c r="B34" s="109"/>
      <c r="C34" s="109"/>
      <c r="D34" s="109"/>
      <c r="E34" s="109"/>
      <c r="F34" s="109"/>
      <c r="G34" s="109"/>
      <c r="H34" s="108">
        <f>SUM(H15:H33)</f>
        <v>9445.4</v>
      </c>
      <c r="I34" s="108">
        <f>SUM(I15:I33)</f>
        <v>15.457800000000001</v>
      </c>
    </row>
    <row r="35" spans="1:9" ht="15">
      <c r="A35" s="15" t="s">
        <v>36</v>
      </c>
      <c r="B35" s="16"/>
      <c r="C35" s="17"/>
      <c r="D35" s="18"/>
      <c r="E35" s="19"/>
      <c r="F35" s="20"/>
      <c r="G35" s="21"/>
      <c r="H35" s="19"/>
      <c r="I35" s="22"/>
    </row>
    <row r="36" spans="1:9" ht="15">
      <c r="A36" s="23" t="s">
        <v>37</v>
      </c>
      <c r="B36" s="24"/>
      <c r="C36" s="25"/>
      <c r="D36" s="26"/>
      <c r="E36" s="24"/>
      <c r="F36" s="27"/>
      <c r="G36" s="24"/>
      <c r="H36" s="24"/>
      <c r="I36" s="28"/>
    </row>
    <row r="37" spans="1:9" ht="15">
      <c r="A37" s="23" t="s">
        <v>38</v>
      </c>
      <c r="B37" s="24"/>
      <c r="C37" s="25"/>
      <c r="D37" s="26"/>
      <c r="E37" s="24"/>
      <c r="F37" s="27"/>
      <c r="G37" s="24"/>
      <c r="H37" s="24"/>
      <c r="I37" s="28"/>
    </row>
    <row r="38" spans="1:9" ht="15">
      <c r="A38" s="23" t="s">
        <v>39</v>
      </c>
      <c r="B38" s="24"/>
      <c r="C38" s="25"/>
      <c r="D38" s="26"/>
      <c r="E38" s="24"/>
      <c r="F38" s="27"/>
      <c r="G38" s="24"/>
      <c r="H38" s="24"/>
      <c r="I38" s="28"/>
    </row>
    <row r="39" spans="1:9" ht="15">
      <c r="A39" s="29" t="s">
        <v>40</v>
      </c>
      <c r="B39" s="30"/>
      <c r="C39" s="31"/>
      <c r="D39" s="26"/>
      <c r="E39" s="30"/>
      <c r="F39" s="32"/>
      <c r="G39" s="30"/>
      <c r="H39" s="33"/>
      <c r="I39" s="34"/>
    </row>
    <row r="40" spans="1:9" ht="15">
      <c r="A40" s="29" t="s">
        <v>41</v>
      </c>
      <c r="B40" s="30"/>
      <c r="C40" s="31"/>
      <c r="D40" s="26"/>
      <c r="E40" s="30"/>
      <c r="F40" s="35"/>
      <c r="G40" s="36"/>
      <c r="H40" s="33"/>
      <c r="I40" s="34"/>
    </row>
    <row r="41" spans="1:9" ht="15">
      <c r="A41" s="37" t="s">
        <v>42</v>
      </c>
      <c r="B41" s="36"/>
      <c r="C41" s="38"/>
      <c r="D41" s="39"/>
      <c r="E41" s="36"/>
      <c r="F41" s="35"/>
      <c r="G41" s="36"/>
      <c r="H41" s="33"/>
      <c r="I41" s="34"/>
    </row>
    <row r="42" spans="1:9" ht="15">
      <c r="A42" s="37"/>
      <c r="B42" s="36"/>
      <c r="C42" s="38"/>
      <c r="D42" s="39"/>
      <c r="E42" s="36"/>
      <c r="F42" s="35"/>
      <c r="G42" s="36"/>
      <c r="H42" s="33"/>
      <c r="I42" s="34"/>
    </row>
    <row r="43" spans="1:9">
      <c r="A43" s="40" t="s">
        <v>43</v>
      </c>
      <c r="B43" s="41"/>
      <c r="C43" s="42"/>
      <c r="D43" s="42"/>
      <c r="E43" s="41"/>
      <c r="F43" s="43"/>
      <c r="G43" s="41"/>
      <c r="H43" s="41"/>
      <c r="I43" s="44"/>
    </row>
    <row r="44" spans="1:9">
      <c r="A44" s="40" t="s">
        <v>44</v>
      </c>
      <c r="B44" s="41"/>
      <c r="C44" s="42"/>
      <c r="D44" s="42"/>
      <c r="E44" s="41"/>
      <c r="F44" s="43"/>
      <c r="G44" s="41"/>
      <c r="H44" s="41"/>
      <c r="I44" s="44"/>
    </row>
    <row r="45" spans="1:9">
      <c r="A45" s="40" t="s">
        <v>45</v>
      </c>
      <c r="B45" s="41"/>
      <c r="C45" s="42"/>
      <c r="D45" s="42"/>
      <c r="E45" s="41"/>
      <c r="F45" s="43"/>
      <c r="G45" s="41"/>
      <c r="H45" s="41"/>
      <c r="I45" s="44"/>
    </row>
    <row r="46" spans="1:9">
      <c r="A46" s="40" t="s">
        <v>46</v>
      </c>
      <c r="B46" s="41"/>
      <c r="C46" s="42"/>
      <c r="D46" s="42"/>
      <c r="E46" s="41"/>
      <c r="F46" s="43"/>
      <c r="G46" s="41"/>
      <c r="H46" s="41"/>
      <c r="I46" s="44"/>
    </row>
    <row r="47" spans="1:9" ht="14.25" thickBot="1">
      <c r="A47" s="45" t="s">
        <v>47</v>
      </c>
      <c r="B47" s="46"/>
      <c r="C47" s="47"/>
      <c r="D47" s="47"/>
      <c r="E47" s="46"/>
      <c r="F47" s="48"/>
      <c r="G47" s="46"/>
      <c r="H47" s="46"/>
      <c r="I47" s="49"/>
    </row>
  </sheetData>
  <mergeCells count="14">
    <mergeCell ref="A34:G34"/>
    <mergeCell ref="A11:C11"/>
    <mergeCell ref="D11:I11"/>
    <mergeCell ref="A12:I12"/>
    <mergeCell ref="A7:I7"/>
    <mergeCell ref="A8:C8"/>
    <mergeCell ref="D8:I8"/>
    <mergeCell ref="A9:C9"/>
    <mergeCell ref="D9:I9"/>
    <mergeCell ref="A10:C10"/>
    <mergeCell ref="D10:I10"/>
    <mergeCell ref="A13:H13"/>
    <mergeCell ref="C15:C18"/>
    <mergeCell ref="D15:D16"/>
  </mergeCells>
  <phoneticPr fontId="1" type="noConversion"/>
  <hyperlinks>
    <hyperlink ref="D4" r:id="rId1" display="MSN:led_hp@hotmail.com"/>
    <hyperlink ref="D3" r:id="rId2"/>
  </hyperlinks>
  <pageMargins left="0.7" right="0.7" top="0.75" bottom="0.75" header="0.3" footer="0.3"/>
  <pageSetup paperSize="9" orientation="portrait" horizontalDpi="200" verticalDpi="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2014-11-11T02:36:24Z</dcterms:modified>
</cp:coreProperties>
</file>